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ueva carpeta\INFORMACION CONTABLE\"/>
    </mc:Choice>
  </mc:AlternateContent>
  <xr:revisionPtr revIDLastSave="0" documentId="13_ncr:1_{D3B1D15B-3564-4B29-8212-63DDF50F3312}" xr6:coauthVersionLast="47" xr6:coauthVersionMax="47" xr10:uidLastSave="{00000000-0000-0000-0000-000000000000}"/>
  <bookViews>
    <workbookView xWindow="-120" yWindow="-120" windowWidth="29040" windowHeight="15720" xr2:uid="{446CF60A-1892-49C8-B2DB-4B0A4A8C3F64}"/>
  </bookViews>
  <sheets>
    <sheet name="Hoja1" sheetId="1" r:id="rId1"/>
  </sheets>
  <definedNames>
    <definedName name="_xlnm.Print_Area" localSheetId="0">Hoja1!$A$1:$G$43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s="1"/>
  <c r="F18" i="1"/>
  <c r="G18" i="1" s="1"/>
  <c r="F17" i="1"/>
  <c r="G17" i="1" s="1"/>
  <c r="F16" i="1"/>
  <c r="G16" i="1" s="1"/>
  <c r="F15" i="1"/>
  <c r="G15" i="1" s="1"/>
  <c r="F14" i="1"/>
  <c r="F13" i="1"/>
  <c r="G13" i="1" s="1"/>
  <c r="G14" i="1"/>
  <c r="G12" i="1"/>
  <c r="D20" i="1"/>
  <c r="F23" i="1" s="1"/>
  <c r="E20" i="1"/>
  <c r="B20" i="1"/>
  <c r="C20" i="1"/>
  <c r="B18" i="1"/>
  <c r="G20" i="1" l="1"/>
  <c r="F20" i="1"/>
  <c r="F28" i="1" l="1"/>
  <c r="G23" i="1"/>
  <c r="G28" i="1" s="1"/>
</calcChain>
</file>

<file path=xl/sharedStrings.xml><?xml version="1.0" encoding="utf-8"?>
<sst xmlns="http://schemas.openxmlformats.org/spreadsheetml/2006/main" count="35" uniqueCount="32">
  <si>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</si>
  <si>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</si>
  <si>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</si>
  <si>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</si>
  <si>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</si>
  <si>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</si>
  <si>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</si>
  <si>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</si>
  <si>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</si>
  <si>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</si>
  <si>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</si>
  <si>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</si>
  <si>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</si>
  <si>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</si>
  <si>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CAPITAL</t>
  </si>
  <si>
    <t>RENDIMIENTOS</t>
  </si>
  <si>
    <t>CONCEPTO</t>
  </si>
  <si>
    <t>EJERCIDO POR CAPÍTULO DE GASTO</t>
  </si>
  <si>
    <t>NOMBRE, CARGO, FIRMA DEL RESPONSABLE DE LA ELABORACIÓN</t>
  </si>
  <si>
    <t xml:space="preserve">Notas </t>
  </si>
  <si>
    <t>* Los rendimientos se deberán reportar de manera mensual</t>
  </si>
  <si>
    <t>**  Se deberan reposrtar los reintegros realizados de capítal como de rendimientos de manera seprada</t>
  </si>
  <si>
    <r>
      <t>RENDIMIENTOS GENERADOS EN EL MES</t>
    </r>
    <r>
      <rPr>
        <b/>
        <sz val="8"/>
        <color theme="1"/>
        <rFont val="Montserrat"/>
      </rPr>
      <t>*</t>
    </r>
  </si>
  <si>
    <t>RENDIMIENTOS EJERCIDOS DEL MES</t>
  </si>
  <si>
    <t>NOMBRE Y FIRMA DEL (LA) TITULAR O DEL (LA) RESPONSABLE DE RECTORIA</t>
  </si>
  <si>
    <t>REINTEGROS **</t>
  </si>
  <si>
    <t>SALDO FINAL DE LA CUENTA BANCARIA POSTERIOR A COMPROMISOS Y REINTEGROS</t>
  </si>
  <si>
    <r>
      <t xml:space="preserve">TOTAL RECIBIDO 
 </t>
    </r>
    <r>
      <rPr>
        <sz val="10"/>
        <color theme="1"/>
        <rFont val="Montserrat"/>
      </rPr>
      <t>Conforme al  Convenio del Programa Presupuestal U006 2023</t>
    </r>
  </si>
  <si>
    <t>REPORTE DEL EJERCICIO DEL GASTO 2023</t>
  </si>
  <si>
    <t>IMPORTE DEL RECURSO FEDERAL DEVENGADO O COMPROMETIDO</t>
  </si>
  <si>
    <r>
      <rPr>
        <b/>
        <sz val="10"/>
        <color theme="1"/>
        <rFont val="Montserrat"/>
      </rPr>
      <t>SALDO AL 31 DE DICIEMBRE</t>
    </r>
    <r>
      <rPr>
        <sz val="10"/>
        <color theme="1"/>
        <rFont val="Montserrat"/>
      </rPr>
      <t xml:space="preserve"> CONFORME AL ESTADO DE LA CUENTA BANCARIA ESPECÍFICA PARA LA RECEPCIÓN DEL </t>
    </r>
    <r>
      <rPr>
        <b/>
        <sz val="10"/>
        <color theme="1"/>
        <rFont val="Montserrat"/>
      </rPr>
      <t>RECURSO FEDERAL</t>
    </r>
  </si>
  <si>
    <t>[ UNIVERSIDAD TECNOLÓGICA DEL ORIENTE DE MICHOACÁN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</si>
</sst>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Montserrat"/>
    </font>
    <font>
      <sz val="11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b/>
      <sz val="10"/>
      <color theme="0"/>
      <name val="Montserrat"/>
    </font>
    <font>
      <b/>
      <sz val="9"/>
      <color theme="1"/>
      <name val="Montserrat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A8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Border="1" applyAlignment="1">
      <alignment vertical="center" wrapText="1"/>
    </xf>
    <xf numFmtId="0" fontId="7" fillId="0" borderId="0" xfId="0" applyFont="1"/>
    <xf numFmtId="43" fontId="5" fillId="0" borderId="8" xfId="1" applyFont="1" applyBorder="1" applyAlignment="1">
      <alignment wrapText="1"/>
    </xf>
    <xf numFmtId="43" fontId="5" fillId="0" borderId="9" xfId="1" applyFont="1" applyBorder="1" applyAlignment="1">
      <alignment wrapText="1"/>
    </xf>
    <xf numFmtId="43" fontId="5" fillId="0" borderId="14" xfId="1" applyFont="1" applyBorder="1" applyAlignment="1">
      <alignment wrapText="1"/>
    </xf>
    <xf numFmtId="43" fontId="5" fillId="0" borderId="11" xfId="1" applyFont="1" applyBorder="1" applyAlignment="1">
      <alignment wrapText="1"/>
    </xf>
    <xf numFmtId="43" fontId="5" fillId="0" borderId="12" xfId="1" applyFont="1" applyBorder="1" applyAlignment="1">
      <alignment wrapText="1"/>
    </xf>
    <xf numFmtId="43" fontId="5" fillId="0" borderId="15" xfId="1" applyFont="1" applyBorder="1" applyAlignment="1">
      <alignment wrapText="1"/>
    </xf>
    <xf numFmtId="43" fontId="5" fillId="0" borderId="16" xfId="1" applyFont="1" applyBorder="1" applyAlignment="1">
      <alignment wrapText="1"/>
    </xf>
    <xf numFmtId="43" fontId="5" fillId="0" borderId="21" xfId="1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5" xfId="0" applyFont="1" applyBorder="1" applyAlignment="1">
      <alignment wrapText="1"/>
    </xf>
    <xf numFmtId="43" fontId="5" fillId="0" borderId="22" xfId="1" applyFont="1" applyBorder="1" applyAlignment="1">
      <alignment wrapText="1"/>
    </xf>
    <xf numFmtId="43" fontId="5" fillId="0" borderId="24" xfId="1" applyFont="1" applyBorder="1" applyAlignment="1">
      <alignment wrapText="1"/>
    </xf>
    <xf numFmtId="43" fontId="5" fillId="0" borderId="23" xfId="1" applyFont="1" applyBorder="1" applyAlignment="1">
      <alignment wrapText="1"/>
    </xf>
    <xf numFmtId="43" fontId="5" fillId="0" borderId="7" xfId="1" applyFont="1" applyBorder="1" applyAlignment="1">
      <alignment wrapText="1"/>
    </xf>
    <xf numFmtId="43" fontId="5" fillId="0" borderId="13" xfId="1" applyFont="1" applyBorder="1" applyAlignment="1">
      <alignment wrapText="1"/>
    </xf>
    <xf numFmtId="43" fontId="5" fillId="0" borderId="10" xfId="1" applyFont="1" applyBorder="1" applyAlignment="1">
      <alignment wrapText="1"/>
    </xf>
    <xf numFmtId="43" fontId="5" fillId="0" borderId="27" xfId="1" applyFont="1" applyBorder="1" applyAlignment="1">
      <alignment vertical="center" wrapText="1"/>
    </xf>
    <xf numFmtId="43" fontId="5" fillId="0" borderId="28" xfId="1" applyFont="1" applyBorder="1" applyAlignment="1">
      <alignment vertical="center" wrapText="1"/>
    </xf>
    <xf numFmtId="43" fontId="5" fillId="0" borderId="29" xfId="1" applyFont="1" applyBorder="1" applyAlignment="1">
      <alignment vertical="center" wrapText="1"/>
    </xf>
    <xf numFmtId="43" fontId="5" fillId="0" borderId="23" xfId="1" applyFont="1" applyBorder="1" applyAlignment="1">
      <alignment vertical="center" wrapText="1"/>
    </xf>
    <xf numFmtId="43" fontId="5" fillId="0" borderId="28" xfId="0" applyNumberFormat="1" applyFont="1" applyBorder="1" applyAlignment="1">
      <alignment vertical="center" wrapText="1"/>
    </xf>
    <xf numFmtId="43" fontId="5" fillId="0" borderId="23" xfId="0" applyNumberFormat="1" applyFont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3" fontId="0" fillId="0" borderId="0" xfId="0" applyNumberFormat="1"/>
    <xf numFmtId="43" fontId="5" fillId="0" borderId="0" xfId="1" applyFont="1" applyFill="1" applyBorder="1" applyAlignment="1">
      <alignment wrapText="1"/>
    </xf>
    <xf numFmtId="0" fontId="11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6</xdr:col>
      <xdr:colOff>1387044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4BDA97-85BC-819E-BF3E-DF455E98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8149794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DB56-4A49-444F-B22B-41818CE8A1CA}">
  <dimension ref="A1:O42"/>
  <sheetViews>
    <sheetView showGridLines="0" tabSelected="1" zoomScaleNormal="100" zoomScaleSheetLayoutView="100" workbookViewId="0">
      <selection activeCell="G13" sqref="G13"/>
    </sheetView>
  </sheetViews>
  <sheetFormatPr baseColWidth="10" defaultRowHeight="15" x14ac:dyDescent="0.25"/>
  <cols>
    <col min="1" max="1" width="16.140625" style="1" customWidth="1"/>
    <col min="2" max="2" width="16.85546875" style="1" customWidth="1"/>
    <col min="3" max="4" width="16.140625" style="1" customWidth="1"/>
    <col min="5" max="5" width="18.42578125" style="1" customWidth="1"/>
    <col min="6" max="6" width="17.7109375" style="1" customWidth="1"/>
    <col min="7" max="7" width="21.85546875" style="1" customWidth="1"/>
    <col min="9" max="12" width="13.140625" bestFit="1" customWidth="1"/>
    <col min="14" max="14" width="13.140625" bestFit="1" customWidth="1"/>
  </cols>
  <sheetData>
    <row r="1" spans="1:11" ht="40.5" customHeight="1" x14ac:dyDescent="0.25"/>
    <row r="2" spans="1:11" ht="24" customHeight="1" x14ac:dyDescent="0.25"/>
    <row r="3" spans="1:11" ht="37.5" customHeight="1" x14ac:dyDescent="0.25">
      <c r="A3" s="49" t="s">
        <v>31</v>
      </c>
      <c r="B3" s="49"/>
      <c r="C3" s="49"/>
      <c r="D3" s="49"/>
      <c r="E3" s="49"/>
      <c r="F3" s="49"/>
      <c r="G3" s="49"/>
    </row>
    <row r="4" spans="1:11" ht="29.25" customHeight="1" x14ac:dyDescent="0.35">
      <c r="A4" s="50" t="s">
        <v>28</v>
      </c>
      <c r="B4" s="50"/>
      <c r="C4" s="50"/>
      <c r="D4" s="50"/>
      <c r="E4" s="50"/>
      <c r="F4" s="50"/>
      <c r="G4" s="50"/>
    </row>
    <row r="5" spans="1:11" ht="18.75" thickBot="1" x14ac:dyDescent="0.4">
      <c r="A5" s="3"/>
      <c r="B5" s="3"/>
      <c r="C5" s="3"/>
      <c r="D5" s="3"/>
      <c r="E5" s="3"/>
      <c r="F5" s="3"/>
      <c r="G5" s="3"/>
    </row>
    <row r="6" spans="1:11" ht="45" customHeight="1" x14ac:dyDescent="0.25">
      <c r="A6" s="53" t="s">
        <v>0</v>
      </c>
      <c r="B6" s="53" t="s">
        <v>27</v>
      </c>
      <c r="C6" s="62" t="s">
        <v>17</v>
      </c>
      <c r="D6" s="63"/>
      <c r="E6" s="64"/>
      <c r="F6" s="60" t="s">
        <v>22</v>
      </c>
      <c r="G6" s="53" t="s">
        <v>23</v>
      </c>
    </row>
    <row r="7" spans="1:11" ht="60" customHeight="1" thickBot="1" x14ac:dyDescent="0.3">
      <c r="A7" s="54"/>
      <c r="B7" s="54"/>
      <c r="C7" s="32">
        <v>1000</v>
      </c>
      <c r="D7" s="33">
        <v>2000</v>
      </c>
      <c r="E7" s="34">
        <v>3000</v>
      </c>
      <c r="F7" s="61"/>
      <c r="G7" s="54"/>
    </row>
    <row r="8" spans="1:11" ht="15.75" x14ac:dyDescent="0.3">
      <c r="A8" s="16" t="s">
        <v>1</v>
      </c>
      <c r="B8" s="20"/>
      <c r="C8" s="23">
        <v>255925.85</v>
      </c>
      <c r="D8" s="8">
        <v>9572.58</v>
      </c>
      <c r="E8" s="9">
        <v>61288.42</v>
      </c>
      <c r="F8" s="23"/>
      <c r="G8" s="9"/>
    </row>
    <row r="9" spans="1:11" ht="15.75" x14ac:dyDescent="0.3">
      <c r="A9" s="17" t="s">
        <v>2</v>
      </c>
      <c r="B9" s="21"/>
      <c r="C9" s="24">
        <v>248276.69</v>
      </c>
      <c r="D9" s="4">
        <v>29991.09</v>
      </c>
      <c r="E9" s="10">
        <v>56280.33</v>
      </c>
      <c r="F9" s="24"/>
      <c r="G9" s="10"/>
    </row>
    <row r="10" spans="1:11" ht="15.75" x14ac:dyDescent="0.3">
      <c r="A10" s="17" t="s">
        <v>3</v>
      </c>
      <c r="B10" s="21"/>
      <c r="C10" s="24">
        <v>122082.67</v>
      </c>
      <c r="D10" s="4">
        <v>50797.53</v>
      </c>
      <c r="E10" s="10">
        <v>87390.6</v>
      </c>
      <c r="F10" s="24"/>
      <c r="G10" s="10"/>
    </row>
    <row r="11" spans="1:11" ht="15.75" x14ac:dyDescent="0.3">
      <c r="A11" s="17" t="s">
        <v>4</v>
      </c>
      <c r="B11" s="21">
        <v>1870044</v>
      </c>
      <c r="C11" s="24">
        <v>249147.9</v>
      </c>
      <c r="D11" s="4">
        <v>7974</v>
      </c>
      <c r="E11" s="10">
        <v>94740.68</v>
      </c>
      <c r="F11" s="24">
        <v>0</v>
      </c>
      <c r="G11" s="10">
        <v>0</v>
      </c>
    </row>
    <row r="12" spans="1:11" ht="15.75" x14ac:dyDescent="0.3">
      <c r="A12" s="17" t="s">
        <v>5</v>
      </c>
      <c r="B12" s="21">
        <v>467511</v>
      </c>
      <c r="C12" s="24">
        <v>379602.51</v>
      </c>
      <c r="D12" s="4">
        <v>55323.38</v>
      </c>
      <c r="E12" s="10">
        <v>63381.79</v>
      </c>
      <c r="F12" s="24">
        <v>10.78</v>
      </c>
      <c r="G12" s="10">
        <f>F12</f>
        <v>10.78</v>
      </c>
    </row>
    <row r="13" spans="1:11" ht="15.75" x14ac:dyDescent="0.3">
      <c r="A13" s="17" t="s">
        <v>6</v>
      </c>
      <c r="B13" s="21">
        <v>467511</v>
      </c>
      <c r="C13" s="24">
        <v>31519.64</v>
      </c>
      <c r="D13" s="4">
        <v>17636.21</v>
      </c>
      <c r="E13" s="10">
        <v>82634.84</v>
      </c>
      <c r="F13" s="24">
        <f>5.32+19.27</f>
        <v>24.59</v>
      </c>
      <c r="G13" s="10">
        <f t="shared" ref="G13:G19" si="0">F13</f>
        <v>24.59</v>
      </c>
    </row>
    <row r="14" spans="1:11" ht="15.75" x14ac:dyDescent="0.3">
      <c r="A14" s="17" t="s">
        <v>7</v>
      </c>
      <c r="B14" s="21">
        <v>467514</v>
      </c>
      <c r="C14" s="24">
        <v>393395.55</v>
      </c>
      <c r="D14" s="4">
        <v>19219</v>
      </c>
      <c r="E14" s="10">
        <v>55030</v>
      </c>
      <c r="F14" s="24">
        <f>5.58+19.44</f>
        <v>25.020000000000003</v>
      </c>
      <c r="G14" s="10">
        <f t="shared" si="0"/>
        <v>25.020000000000003</v>
      </c>
      <c r="J14" s="41"/>
      <c r="K14" s="40"/>
    </row>
    <row r="15" spans="1:11" ht="15.75" x14ac:dyDescent="0.3">
      <c r="A15" s="17" t="s">
        <v>8</v>
      </c>
      <c r="B15" s="21">
        <v>467511</v>
      </c>
      <c r="C15" s="24">
        <v>32249.45</v>
      </c>
      <c r="D15" s="4">
        <v>19094.22</v>
      </c>
      <c r="E15" s="10">
        <v>68776.53</v>
      </c>
      <c r="F15" s="24">
        <f>1.82+33.77</f>
        <v>35.590000000000003</v>
      </c>
      <c r="G15" s="10">
        <f t="shared" si="0"/>
        <v>35.590000000000003</v>
      </c>
      <c r="K15" s="40"/>
    </row>
    <row r="16" spans="1:11" ht="15.75" x14ac:dyDescent="0.3">
      <c r="A16" s="17" t="s">
        <v>9</v>
      </c>
      <c r="B16" s="21">
        <v>467511</v>
      </c>
      <c r="C16" s="24">
        <v>655880.81999999995</v>
      </c>
      <c r="D16" s="4">
        <v>43220.959999999999</v>
      </c>
      <c r="E16" s="10">
        <v>89051.87</v>
      </c>
      <c r="F16" s="24">
        <f>5.97+27.36</f>
        <v>33.33</v>
      </c>
      <c r="G16" s="10">
        <f t="shared" si="0"/>
        <v>33.33</v>
      </c>
    </row>
    <row r="17" spans="1:15" ht="15.75" x14ac:dyDescent="0.3">
      <c r="A17" s="17" t="s">
        <v>10</v>
      </c>
      <c r="B17" s="21">
        <v>467511</v>
      </c>
      <c r="C17" s="24">
        <v>31280</v>
      </c>
      <c r="D17" s="4">
        <v>19409.169999999998</v>
      </c>
      <c r="E17" s="10">
        <v>62244.89</v>
      </c>
      <c r="F17" s="24">
        <f>18.44+22.52</f>
        <v>40.96</v>
      </c>
      <c r="G17" s="10">
        <f t="shared" si="0"/>
        <v>40.96</v>
      </c>
    </row>
    <row r="18" spans="1:15" ht="18" customHeight="1" x14ac:dyDescent="0.3">
      <c r="A18" s="17" t="s">
        <v>11</v>
      </c>
      <c r="B18" s="21">
        <f>467511+2500000</f>
        <v>2967511</v>
      </c>
      <c r="C18" s="24">
        <v>468947.98</v>
      </c>
      <c r="D18" s="4">
        <v>16184.85</v>
      </c>
      <c r="E18" s="10">
        <v>65494.92</v>
      </c>
      <c r="F18" s="24">
        <f>8.18+26.6</f>
        <v>34.78</v>
      </c>
      <c r="G18" s="10">
        <f t="shared" si="0"/>
        <v>34.78</v>
      </c>
      <c r="N18" s="40"/>
    </row>
    <row r="19" spans="1:15" ht="16.5" thickBot="1" x14ac:dyDescent="0.35">
      <c r="A19" s="18" t="s">
        <v>12</v>
      </c>
      <c r="B19" s="22">
        <v>549082.23</v>
      </c>
      <c r="C19" s="25">
        <v>335766.63</v>
      </c>
      <c r="D19" s="11">
        <v>-235568.48</v>
      </c>
      <c r="E19" s="12">
        <v>-12795.15</v>
      </c>
      <c r="F19" s="25">
        <f>19.33+34.8</f>
        <v>54.129999999999995</v>
      </c>
      <c r="G19" s="10">
        <f t="shared" si="0"/>
        <v>54.129999999999995</v>
      </c>
      <c r="J19" s="40"/>
      <c r="N19" s="40"/>
    </row>
    <row r="20" spans="1:15" ht="16.5" thickBot="1" x14ac:dyDescent="0.35">
      <c r="A20" s="19" t="s">
        <v>13</v>
      </c>
      <c r="B20" s="15">
        <f>SUM(B8:B19)</f>
        <v>8191706.2300000004</v>
      </c>
      <c r="C20" s="13">
        <f>SUM(C8:C19)</f>
        <v>3204075.69</v>
      </c>
      <c r="D20" s="13">
        <f>SUM(D8:D19)</f>
        <v>52854.509999999922</v>
      </c>
      <c r="E20" s="13">
        <f>SUM(E8:E19)</f>
        <v>773519.72000000009</v>
      </c>
      <c r="F20" s="13">
        <f t="shared" ref="F20:G20" si="1">SUM(F8:F19)</f>
        <v>259.18</v>
      </c>
      <c r="G20" s="14">
        <f t="shared" si="1"/>
        <v>259.18</v>
      </c>
      <c r="N20" s="40"/>
    </row>
    <row r="21" spans="1:15" ht="18.75" thickBot="1" x14ac:dyDescent="0.4">
      <c r="A21" s="3"/>
      <c r="B21" s="3"/>
      <c r="C21" s="3"/>
      <c r="D21" s="3"/>
      <c r="E21" s="3"/>
      <c r="F21" s="3"/>
      <c r="G21" s="3"/>
      <c r="J21" s="40"/>
    </row>
    <row r="22" spans="1:15" ht="21" customHeight="1" thickBot="1" x14ac:dyDescent="0.3">
      <c r="A22" s="58" t="s">
        <v>16</v>
      </c>
      <c r="B22" s="59"/>
      <c r="C22" s="59"/>
      <c r="D22" s="59"/>
      <c r="E22" s="59"/>
      <c r="F22" s="35" t="s">
        <v>14</v>
      </c>
      <c r="G22" s="36" t="s">
        <v>15</v>
      </c>
      <c r="J22" s="42"/>
    </row>
    <row r="23" spans="1:15" ht="30" customHeight="1" x14ac:dyDescent="0.25">
      <c r="A23" s="55" t="s">
        <v>30</v>
      </c>
      <c r="B23" s="56"/>
      <c r="C23" s="56"/>
      <c r="D23" s="56"/>
      <c r="E23" s="57"/>
      <c r="F23" s="28">
        <f>+B20-C20-D20-E20</f>
        <v>4161256.310000001</v>
      </c>
      <c r="G23" s="26">
        <f>+F20-G20</f>
        <v>0</v>
      </c>
    </row>
    <row r="24" spans="1:15" ht="30.75" customHeight="1" thickBot="1" x14ac:dyDescent="0.3">
      <c r="A24" s="43" t="s">
        <v>25</v>
      </c>
      <c r="B24" s="44"/>
      <c r="C24" s="44"/>
      <c r="D24" s="44"/>
      <c r="E24" s="45"/>
      <c r="F24" s="29"/>
      <c r="G24" s="27"/>
      <c r="J24" s="40"/>
      <c r="L24" s="40"/>
      <c r="O24" s="40"/>
    </row>
    <row r="25" spans="1:15" ht="30.75" customHeight="1" thickBot="1" x14ac:dyDescent="0.3">
      <c r="A25" s="5"/>
      <c r="B25" s="5"/>
      <c r="C25" s="5"/>
      <c r="D25" s="5"/>
      <c r="E25" s="5"/>
      <c r="F25" s="6"/>
      <c r="G25" s="6"/>
    </row>
    <row r="26" spans="1:15" ht="22.5" customHeight="1" thickBot="1" x14ac:dyDescent="0.3">
      <c r="A26" s="51" t="s">
        <v>16</v>
      </c>
      <c r="B26" s="52"/>
      <c r="C26" s="52"/>
      <c r="D26" s="52"/>
      <c r="E26" s="52"/>
      <c r="F26" s="37" t="s">
        <v>14</v>
      </c>
      <c r="G26" s="38" t="s">
        <v>15</v>
      </c>
      <c r="K26" s="40"/>
    </row>
    <row r="27" spans="1:15" ht="30.75" customHeight="1" x14ac:dyDescent="0.25">
      <c r="A27" s="55" t="s">
        <v>29</v>
      </c>
      <c r="B27" s="56"/>
      <c r="C27" s="56"/>
      <c r="D27" s="56"/>
      <c r="E27" s="57"/>
      <c r="F27" s="28"/>
      <c r="G27" s="26"/>
      <c r="I27" s="40"/>
    </row>
    <row r="28" spans="1:15" s="2" customFormat="1" ht="34.5" customHeight="1" thickBot="1" x14ac:dyDescent="0.3">
      <c r="A28" s="43" t="s">
        <v>26</v>
      </c>
      <c r="B28" s="44"/>
      <c r="C28" s="44"/>
      <c r="D28" s="44"/>
      <c r="E28" s="45"/>
      <c r="F28" s="31">
        <f>+F23-F24-F27</f>
        <v>4161256.310000001</v>
      </c>
      <c r="G28" s="30">
        <f>+G23-G24-G27</f>
        <v>0</v>
      </c>
    </row>
    <row r="29" spans="1:15" ht="18" x14ac:dyDescent="0.35">
      <c r="A29" s="7" t="s">
        <v>19</v>
      </c>
      <c r="B29" s="3"/>
      <c r="C29" s="3"/>
      <c r="D29" s="3"/>
      <c r="E29" s="3"/>
      <c r="F29" s="3"/>
      <c r="G29" s="3"/>
    </row>
    <row r="30" spans="1:15" ht="18" x14ac:dyDescent="0.35">
      <c r="A30" s="7" t="s">
        <v>20</v>
      </c>
      <c r="B30" s="3"/>
      <c r="C30" s="3"/>
      <c r="D30" s="3"/>
      <c r="E30" s="3"/>
      <c r="F30" s="3"/>
      <c r="G30" s="3"/>
    </row>
    <row r="31" spans="1:15" ht="18" x14ac:dyDescent="0.35">
      <c r="A31" s="7" t="s">
        <v>21</v>
      </c>
      <c r="B31" s="3"/>
      <c r="C31" s="3"/>
      <c r="D31" s="3"/>
      <c r="E31" s="3"/>
      <c r="F31" s="3"/>
      <c r="G31" s="3"/>
    </row>
    <row r="32" spans="1:15" ht="18" x14ac:dyDescent="0.35">
      <c r="A32" s="3"/>
      <c r="B32" s="3"/>
      <c r="C32" s="3"/>
      <c r="D32" s="3"/>
      <c r="E32" s="3"/>
      <c r="F32" s="3"/>
      <c r="G32" s="3"/>
    </row>
    <row r="33" spans="1:7" ht="18" x14ac:dyDescent="0.35">
      <c r="A33" s="3"/>
      <c r="B33" s="3"/>
      <c r="C33" s="3"/>
      <c r="D33" s="3"/>
      <c r="E33" s="3"/>
      <c r="F33" s="3"/>
      <c r="G33" s="3"/>
    </row>
    <row r="34" spans="1:7" ht="18" x14ac:dyDescent="0.35">
      <c r="A34" s="3"/>
      <c r="B34" s="3"/>
      <c r="C34" s="3"/>
      <c r="D34" s="3"/>
      <c r="E34" s="3"/>
      <c r="F34" s="3"/>
      <c r="G34" s="3"/>
    </row>
    <row r="35" spans="1:7" ht="18" x14ac:dyDescent="0.35">
      <c r="A35" s="3"/>
      <c r="B35" s="3"/>
      <c r="C35" s="3"/>
      <c r="D35" s="3"/>
      <c r="E35" s="3"/>
      <c r="F35" s="3"/>
      <c r="G35" s="3"/>
    </row>
    <row r="36" spans="1:7" ht="18" x14ac:dyDescent="0.35">
      <c r="A36" s="46"/>
      <c r="B36" s="46"/>
      <c r="C36" s="46"/>
      <c r="D36" s="3"/>
      <c r="E36" s="46"/>
      <c r="F36" s="46"/>
      <c r="G36" s="46"/>
    </row>
    <row r="37" spans="1:7" ht="18" x14ac:dyDescent="0.35">
      <c r="A37" s="47" t="s">
        <v>18</v>
      </c>
      <c r="B37" s="47"/>
      <c r="C37" s="47"/>
      <c r="D37" s="3"/>
      <c r="E37" s="47" t="s">
        <v>24</v>
      </c>
      <c r="F37" s="47"/>
      <c r="G37" s="47"/>
    </row>
    <row r="38" spans="1:7" ht="18" x14ac:dyDescent="0.35">
      <c r="A38" s="48"/>
      <c r="B38" s="48"/>
      <c r="C38" s="48"/>
      <c r="D38" s="3"/>
      <c r="E38" s="48"/>
      <c r="F38" s="48"/>
      <c r="G38" s="48"/>
    </row>
    <row r="42" spans="1:7" x14ac:dyDescent="0.25">
      <c r="G42" s="39"/>
    </row>
  </sheetData>
  <mergeCells count="17">
    <mergeCell ref="A27:E27"/>
    <mergeCell ref="B6:B7"/>
    <mergeCell ref="A6:A7"/>
    <mergeCell ref="F6:F7"/>
    <mergeCell ref="C6:E6"/>
    <mergeCell ref="A3:G3"/>
    <mergeCell ref="A4:G4"/>
    <mergeCell ref="A26:E26"/>
    <mergeCell ref="G6:G7"/>
    <mergeCell ref="A24:E24"/>
    <mergeCell ref="A23:E23"/>
    <mergeCell ref="A22:E22"/>
    <mergeCell ref="A28:E28"/>
    <mergeCell ref="A36:C36"/>
    <mergeCell ref="E36:G36"/>
    <mergeCell ref="A37:C38"/>
    <mergeCell ref="E37:G38"/>
  </mergeCells>
  <phoneticPr fontId="2" type="noConversion"/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Miguel Sánchez Garcia</dc:creator>
  <cp:lastModifiedBy>Contadora</cp:lastModifiedBy>
  <cp:lastPrinted>2024-04-02T22:13:54Z</cp:lastPrinted>
  <dcterms:created xsi:type="dcterms:W3CDTF">2023-04-20T21:38:20Z</dcterms:created>
  <dcterms:modified xsi:type="dcterms:W3CDTF">2024-04-05T22:38:45Z</dcterms:modified>
</cp:coreProperties>
</file>